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filterPrivacy="1"/>
  <xr:revisionPtr revIDLastSave="0" documentId="13_ncr:1_{21C1EB08-A158-42B6-96E3-E53FAD8569C5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TBM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1" i="1" l="1"/>
  <c r="L57" i="1"/>
  <c r="H54" i="1"/>
  <c r="H63" i="1" s="1"/>
  <c r="L16" i="1"/>
  <c r="L17" i="1"/>
  <c r="L22" i="1"/>
  <c r="L26" i="1"/>
  <c r="L29" i="1"/>
  <c r="L31" i="1"/>
  <c r="L34" i="1"/>
  <c r="L35" i="1"/>
  <c r="L47" i="1"/>
  <c r="L48" i="1"/>
  <c r="L49" i="1"/>
  <c r="L50" i="1"/>
  <c r="L51" i="1"/>
  <c r="L52" i="1"/>
  <c r="L53" i="1"/>
  <c r="L56" i="1"/>
  <c r="L63" i="1" l="1"/>
</calcChain>
</file>

<file path=xl/sharedStrings.xml><?xml version="1.0" encoding="utf-8"?>
<sst xmlns="http://schemas.openxmlformats.org/spreadsheetml/2006/main" count="221" uniqueCount="159">
  <si>
    <t>SM</t>
  </si>
  <si>
    <t>TH</t>
  </si>
  <si>
    <t>39K 0603</t>
  </si>
  <si>
    <t>C15</t>
  </si>
  <si>
    <t>LED GREEN</t>
  </si>
  <si>
    <t>LED RED</t>
  </si>
  <si>
    <t>LED3</t>
  </si>
  <si>
    <t>L1</t>
  </si>
  <si>
    <t>X1</t>
  </si>
  <si>
    <t>Quantity</t>
  </si>
  <si>
    <t>0603</t>
  </si>
  <si>
    <t>RS Part Number</t>
  </si>
  <si>
    <t>Package</t>
  </si>
  <si>
    <t>Reference</t>
  </si>
  <si>
    <t>Notes</t>
  </si>
  <si>
    <t>RS Cost</t>
  </si>
  <si>
    <t>RS Min Order</t>
  </si>
  <si>
    <t>RS Actual Cost</t>
  </si>
  <si>
    <t>Farnell Cost</t>
  </si>
  <si>
    <t>Farnell Min order</t>
  </si>
  <si>
    <t>Farnell Part No</t>
  </si>
  <si>
    <t>R44</t>
  </si>
  <si>
    <t>0R 0603</t>
  </si>
  <si>
    <t>R45</t>
  </si>
  <si>
    <t>C13, C29-30, C43, C45-49</t>
  </si>
  <si>
    <t>C34-37</t>
  </si>
  <si>
    <t>1K 0603</t>
  </si>
  <si>
    <t>1uF 0603</t>
  </si>
  <si>
    <t>C1-12, C14, C26, C39</t>
  </si>
  <si>
    <t>1uF 1206 100V</t>
  </si>
  <si>
    <t>C25, C38</t>
  </si>
  <si>
    <t>2K 0603</t>
  </si>
  <si>
    <t>R52</t>
  </si>
  <si>
    <t>3K 0603</t>
  </si>
  <si>
    <t>R2, R4, R6, R8, R10, R12, R14, R16, R18, R20, R22</t>
  </si>
  <si>
    <t>3K3 0603</t>
  </si>
  <si>
    <t>R43</t>
  </si>
  <si>
    <t>4.7NF 0603</t>
  </si>
  <si>
    <t>C16-24, C31, C41-42</t>
  </si>
  <si>
    <t>4.7uF 16V</t>
  </si>
  <si>
    <t>C40</t>
  </si>
  <si>
    <t>4.7uF 0603 6.3V</t>
  </si>
  <si>
    <t>C28, C32</t>
  </si>
  <si>
    <t>5R6 0603</t>
  </si>
  <si>
    <t>R27-28</t>
  </si>
  <si>
    <t>6K2 0603</t>
  </si>
  <si>
    <t>R48</t>
  </si>
  <si>
    <t>6K8 0603</t>
  </si>
  <si>
    <t>R47, R49</t>
  </si>
  <si>
    <t>10K 0603</t>
  </si>
  <si>
    <t>R29-37, R42, R46, R50</t>
  </si>
  <si>
    <t>10uF 1206 6.3V</t>
  </si>
  <si>
    <t>15p 0603</t>
  </si>
  <si>
    <t>C27, C33</t>
  </si>
  <si>
    <t>R41</t>
  </si>
  <si>
    <t>43R 3521</t>
  </si>
  <si>
    <t>R1, R3, R5, R7, R9, R11, R13, R15, R17, R19, R21, R23</t>
  </si>
  <si>
    <t>47uH Choke</t>
  </si>
  <si>
    <t>LPS4018-473MR</t>
  </si>
  <si>
    <t>R25-26</t>
  </si>
  <si>
    <t>100K 0603</t>
  </si>
  <si>
    <t>R51</t>
  </si>
  <si>
    <t>100uH Choke</t>
  </si>
  <si>
    <t>L2</t>
  </si>
  <si>
    <t>LPS4018-104MR</t>
  </si>
  <si>
    <t>150K 0603</t>
  </si>
  <si>
    <t>R39</t>
  </si>
  <si>
    <t>300R 0603</t>
  </si>
  <si>
    <t>R24</t>
  </si>
  <si>
    <t>480K 0603</t>
  </si>
  <si>
    <t>R40</t>
  </si>
  <si>
    <t>680K 0603</t>
  </si>
  <si>
    <t>R38</t>
  </si>
  <si>
    <t>FAN3229TMX</t>
  </si>
  <si>
    <t>SOIC</t>
  </si>
  <si>
    <t>IC5</t>
  </si>
  <si>
    <t>Mosfet Driver</t>
  </si>
  <si>
    <t>FOD817DSD</t>
  </si>
  <si>
    <t>IC7</t>
  </si>
  <si>
    <t>SM Opto</t>
  </si>
  <si>
    <t>HC-05 Bluetooth Cut Border</t>
  </si>
  <si>
    <t>BT1</t>
  </si>
  <si>
    <t>JST-PH2-VERT</t>
  </si>
  <si>
    <t>CON9, CONN10-11</t>
  </si>
  <si>
    <t>JST-PH3-VERT</t>
  </si>
  <si>
    <t>CON4-5, CON8, CON12</t>
  </si>
  <si>
    <t>JST-PH4-VERT</t>
  </si>
  <si>
    <t>CON6</t>
  </si>
  <si>
    <t>JST-PH5-VERT</t>
  </si>
  <si>
    <t>CON7</t>
  </si>
  <si>
    <t>JST-PH8-VERT</t>
  </si>
  <si>
    <t>CON2</t>
  </si>
  <si>
    <t>CONN</t>
  </si>
  <si>
    <t>CON3</t>
  </si>
  <si>
    <t>JST-PH13 Side Entry</t>
  </si>
  <si>
    <t>CON1</t>
  </si>
  <si>
    <t>LED1</t>
  </si>
  <si>
    <t>LED2</t>
  </si>
  <si>
    <t>LED YELLOW</t>
  </si>
  <si>
    <t>MAX14920</t>
  </si>
  <si>
    <t>M2</t>
  </si>
  <si>
    <t>MAX14920 Cell Monitor</t>
  </si>
  <si>
    <t>MAX15062C</t>
  </si>
  <si>
    <t>TDFN</t>
  </si>
  <si>
    <t>IC1, IC6</t>
  </si>
  <si>
    <t>MCP2561</t>
  </si>
  <si>
    <t>SO8</t>
  </si>
  <si>
    <t>IC3</t>
  </si>
  <si>
    <t>CAN Bus Driver</t>
  </si>
  <si>
    <t>NME0505SC</t>
  </si>
  <si>
    <t>DC-DC</t>
  </si>
  <si>
    <t>IC4</t>
  </si>
  <si>
    <t>5V DC-DC</t>
  </si>
  <si>
    <t>NMOS Sot23</t>
  </si>
  <si>
    <t>SPICE</t>
  </si>
  <si>
    <t>Q1-12, Q17</t>
  </si>
  <si>
    <t>PMOS SOT23</t>
  </si>
  <si>
    <t>Q13-16</t>
  </si>
  <si>
    <t>FDN340P</t>
  </si>
  <si>
    <t>SI8621BB-B-IS</t>
  </si>
  <si>
    <t>IC2</t>
  </si>
  <si>
    <t>2 Channel Isolator</t>
  </si>
  <si>
    <t>SIL12 Relay</t>
  </si>
  <si>
    <t>291-9653</t>
  </si>
  <si>
    <t>RL1</t>
  </si>
  <si>
    <t>SIL12-1A72-BV653</t>
  </si>
  <si>
    <t>Tact Button</t>
  </si>
  <si>
    <t>B1</t>
  </si>
  <si>
    <t>XMC1404-Q064X0200</t>
  </si>
  <si>
    <t>M1</t>
  </si>
  <si>
    <t>XMC1400 MCU</t>
  </si>
  <si>
    <t>Xtal_16Mhz</t>
  </si>
  <si>
    <t>1206</t>
  </si>
  <si>
    <t>In Resistor Kit</t>
  </si>
  <si>
    <t>0604</t>
  </si>
  <si>
    <t>0606</t>
  </si>
  <si>
    <t>3521</t>
  </si>
  <si>
    <t>62R 0603</t>
  </si>
  <si>
    <t>0.22uF 16V</t>
  </si>
  <si>
    <t>In Cap Kit</t>
  </si>
  <si>
    <t>0.1uF 50V 0603</t>
  </si>
  <si>
    <t xml:space="preserve">NTR3C21NZ </t>
  </si>
  <si>
    <t>ABM3B-16.000MHz</t>
  </si>
  <si>
    <t>Farnell Actual Cost</t>
  </si>
  <si>
    <t>n/a</t>
  </si>
  <si>
    <t>N/A</t>
  </si>
  <si>
    <t>823-2198</t>
  </si>
  <si>
    <t>671-0435</t>
  </si>
  <si>
    <t>544-2651</t>
  </si>
  <si>
    <t>Reg</t>
  </si>
  <si>
    <t>9227954RL</t>
  </si>
  <si>
    <t>Doesn’t Exist!</t>
  </si>
  <si>
    <t>ebay</t>
  </si>
  <si>
    <t>Ebay Kit</t>
  </si>
  <si>
    <t>JST-PH10_Side Entry</t>
  </si>
  <si>
    <t xml:space="preserve">Project </t>
  </si>
  <si>
    <t>Battery Monitor</t>
  </si>
  <si>
    <t>Date</t>
  </si>
  <si>
    <t>2566063RL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</si>
</sst>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0" xfId="0" applyFill="1"/>
    <xf numFmtId="0" fontId="0" fillId="0" borderId="0" xfId="0" applyFill="1" applyBorder="1" applyAlignment="1">
      <alignment horizontal="left" vertical="top" wrapText="1" indent="1"/>
    </xf>
    <xf numFmtId="49" fontId="0" fillId="0" borderId="0" xfId="0" applyNumberFormat="1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right" vertical="top" wrapText="1" indent="1"/>
    </xf>
    <xf numFmtId="0" fontId="0" fillId="0" borderId="0" xfId="0" applyFill="1" applyBorder="1"/>
    <xf numFmtId="164" fontId="0" fillId="0" borderId="0" xfId="0" applyNumberFormat="1" applyFill="1" applyBorder="1" applyAlignment="1">
      <alignment horizontal="right" vertical="top" wrapText="1" indent="1"/>
    </xf>
    <xf numFmtId="164" fontId="1" fillId="0" borderId="0" xfId="0" applyNumberFormat="1" applyFont="1" applyFill="1" applyBorder="1" applyAlignment="1">
      <alignment horizontal="right" vertical="top" wrapText="1" indent="1"/>
    </xf>
    <xf numFmtId="0" fontId="1" fillId="0" borderId="0" xfId="0" applyFont="1" applyFill="1" applyBorder="1" applyAlignment="1">
      <alignment horizontal="right" vertical="top" wrapText="1" indent="1"/>
    </xf>
    <xf numFmtId="0" fontId="0" fillId="0" borderId="0" xfId="0" applyFill="1" applyBorder="1" applyAlignment="1">
      <alignment wrapText="1"/>
    </xf>
    <xf numFmtId="0" fontId="2" fillId="0" borderId="0" xfId="0" applyFont="1" applyFill="1" applyBorder="1" applyAlignment="1">
      <alignment horizontal="left" vertical="top" wrapText="1" indent="1"/>
    </xf>
    <xf numFmtId="49" fontId="2" fillId="0" borderId="0" xfId="0" applyNumberFormat="1" applyFont="1" applyFill="1" applyBorder="1" applyAlignment="1">
      <alignment horizontal="left" vertical="top" wrapText="1" indent="1"/>
    </xf>
    <xf numFmtId="0" fontId="2" fillId="0" borderId="0" xfId="0" applyFont="1" applyFill="1" applyBorder="1" applyAlignment="1">
      <alignment horizontal="right" vertical="top" wrapText="1" indent="1"/>
    </xf>
    <xf numFmtId="164" fontId="2" fillId="0" borderId="0" xfId="0" applyNumberFormat="1" applyFont="1" applyFill="1" applyBorder="1" applyAlignment="1">
      <alignment horizontal="right" vertical="top" wrapText="1" indent="1"/>
    </xf>
    <xf numFmtId="0" fontId="1" fillId="0" borderId="0" xfId="0" applyFont="1" applyFill="1" applyBorder="1" applyAlignment="1">
      <alignment horizontal="left" vertical="top" wrapText="1" indent="1"/>
    </xf>
    <xf numFmtId="49" fontId="0" fillId="0" borderId="0" xfId="0" applyNumberFormat="1" applyFill="1"/>
    <xf numFmtId="164" fontId="0" fillId="0" borderId="0" xfId="0" applyNumberFormat="1" applyFill="1"/>
    <xf numFmtId="0" fontId="0" fillId="0" borderId="0" xfId="0" applyFill="1" applyBorder="1" applyAlignment="1">
      <alignment horizontal="right" wrapText="1"/>
    </xf>
    <xf numFmtId="49" fontId="0" fillId="0" borderId="0" xfId="0" applyNumberFormat="1" applyFill="1" applyBorder="1"/>
    <xf numFmtId="164" fontId="0" fillId="0" borderId="0" xfId="0" applyNumberFormat="1" applyFill="1" applyBorder="1"/>
    <xf numFmtId="164" fontId="0" fillId="0" borderId="0" xfId="0" applyNumberFormat="1" applyFill="1" applyBorder="1" applyAlignment="1">
      <alignment horizontal="left" vertical="top" wrapText="1" indent="1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left" vertical="top" wrapText="1" indent="1" readingOrder="1"/>
    </xf>
    <xf numFmtId="14" fontId="0" fillId="0" borderId="0" xfId="0" applyNumberFormat="1" applyFill="1" applyAlignment="1">
      <alignment horizontal="left"/>
    </xf>
    <xf numFmtId="0" fontId="3" fillId="0" borderId="0" xfId="1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91"/>
  <sheetViews>
    <sheetView tabSelected="1" topLeftCell="A18" zoomScale="58" zoomScaleNormal="85" workbookViewId="0">
      <selection activeCell="B48" sqref="B48"/>
    </sheetView>
  </sheetViews>
  <sheetFormatPr defaultRowHeight="15" x14ac:dyDescent="0.25"/>
  <cols>
    <col min="1" max="1" width="24.42578125" style="1" customWidth="1"/>
    <col min="2" max="2" width="49.85546875" style="21" customWidth="1"/>
    <col min="3" max="3" width="13.42578125" style="15" customWidth="1"/>
    <col min="4" max="4" width="18.5703125" style="1" customWidth="1"/>
    <col min="5" max="6" width="9.140625" style="1"/>
    <col min="7" max="7" width="13.28515625" style="1" customWidth="1"/>
    <col min="8" max="10" width="15.85546875" style="1" customWidth="1"/>
    <col min="11" max="11" width="20.7109375" style="1" customWidth="1"/>
    <col min="12" max="12" width="19.140625" style="1" customWidth="1"/>
    <col min="13" max="13" width="41" style="21" customWidth="1"/>
    <col min="14" max="16384" width="9.140625" style="1"/>
  </cols>
  <sheetData>
    <row r="1" spans="1:15" x14ac:dyDescent="0.25">
      <c r="A1" s="1" t="s">
        <v>155</v>
      </c>
      <c r="B1" s="21" t="s">
        <v>156</v>
      </c>
    </row>
    <row r="2" spans="1:15" x14ac:dyDescent="0.25">
      <c r="A2" s="1" t="s">
        <v>157</v>
      </c>
      <c r="B2" s="24">
        <v>43432</v>
      </c>
    </row>
    <row r="3" spans="1:15" x14ac:dyDescent="0.25">
      <c r="B3" s="24"/>
    </row>
    <row r="4" spans="1:15" x14ac:dyDescent="0.25">
      <c r="B4" s="24"/>
    </row>
    <row r="5" spans="1:15" x14ac:dyDescent="0.25">
      <c r="A5" s="5"/>
      <c r="B5" s="22" t="s">
        <v>13</v>
      </c>
      <c r="C5" s="18" t="s">
        <v>12</v>
      </c>
      <c r="D5" s="5" t="s">
        <v>11</v>
      </c>
      <c r="E5" s="5" t="s">
        <v>9</v>
      </c>
      <c r="F5" s="5" t="s">
        <v>15</v>
      </c>
      <c r="G5" s="5" t="s">
        <v>16</v>
      </c>
      <c r="H5" s="5" t="s">
        <v>17</v>
      </c>
      <c r="I5" s="5" t="s">
        <v>20</v>
      </c>
      <c r="J5" s="5" t="s">
        <v>18</v>
      </c>
      <c r="K5" s="5" t="s">
        <v>19</v>
      </c>
      <c r="L5" s="5" t="s">
        <v>143</v>
      </c>
      <c r="M5" s="22" t="s">
        <v>14</v>
      </c>
      <c r="N5" s="5"/>
      <c r="O5" s="5"/>
    </row>
    <row r="6" spans="1:15" x14ac:dyDescent="0.25">
      <c r="A6" s="2" t="s">
        <v>22</v>
      </c>
      <c r="B6" s="2" t="s">
        <v>23</v>
      </c>
      <c r="C6" s="3" t="s">
        <v>10</v>
      </c>
      <c r="D6" s="2"/>
      <c r="E6" s="4">
        <v>1</v>
      </c>
      <c r="F6" s="6"/>
      <c r="G6" s="4"/>
      <c r="I6" s="4"/>
      <c r="J6" s="4"/>
      <c r="K6" s="4"/>
      <c r="L6" s="4"/>
      <c r="M6" s="22" t="s">
        <v>133</v>
      </c>
      <c r="N6" s="2"/>
      <c r="O6" s="5"/>
    </row>
    <row r="7" spans="1:15" x14ac:dyDescent="0.25">
      <c r="A7" s="2" t="s">
        <v>140</v>
      </c>
      <c r="B7" s="2" t="s">
        <v>24</v>
      </c>
      <c r="C7" s="3" t="s">
        <v>10</v>
      </c>
      <c r="D7" s="2"/>
      <c r="E7" s="4">
        <v>9</v>
      </c>
      <c r="F7" s="6"/>
      <c r="G7" s="4"/>
      <c r="I7" s="4"/>
      <c r="J7" s="4"/>
      <c r="K7" s="4"/>
      <c r="L7" s="4"/>
      <c r="M7" s="2" t="s">
        <v>139</v>
      </c>
      <c r="N7" s="2"/>
      <c r="O7" s="5"/>
    </row>
    <row r="8" spans="1:15" x14ac:dyDescent="0.25">
      <c r="A8" s="2" t="s">
        <v>138</v>
      </c>
      <c r="B8" s="2" t="s">
        <v>25</v>
      </c>
      <c r="C8" s="3" t="s">
        <v>10</v>
      </c>
      <c r="D8" s="2"/>
      <c r="E8" s="4">
        <v>4</v>
      </c>
      <c r="F8" s="6"/>
      <c r="G8" s="4"/>
      <c r="I8" s="4"/>
      <c r="J8" s="4"/>
      <c r="K8" s="4"/>
      <c r="L8" s="4"/>
      <c r="M8" s="2" t="s">
        <v>139</v>
      </c>
      <c r="N8" s="2"/>
      <c r="O8" s="5"/>
    </row>
    <row r="9" spans="1:15" x14ac:dyDescent="0.25">
      <c r="A9" s="2" t="s">
        <v>26</v>
      </c>
      <c r="B9" s="2" t="s">
        <v>21</v>
      </c>
      <c r="C9" s="3" t="s">
        <v>10</v>
      </c>
      <c r="D9" s="2"/>
      <c r="E9" s="4">
        <v>1</v>
      </c>
      <c r="F9" s="6"/>
      <c r="G9" s="4"/>
      <c r="I9" s="4"/>
      <c r="J9" s="4"/>
      <c r="K9" s="4"/>
      <c r="L9" s="4"/>
      <c r="M9" s="22" t="s">
        <v>133</v>
      </c>
      <c r="N9" s="2"/>
      <c r="O9" s="5"/>
    </row>
    <row r="10" spans="1:15" x14ac:dyDescent="0.25">
      <c r="A10" s="2" t="s">
        <v>27</v>
      </c>
      <c r="B10" s="2" t="s">
        <v>28</v>
      </c>
      <c r="C10" s="3" t="s">
        <v>10</v>
      </c>
      <c r="D10" s="2"/>
      <c r="E10" s="4">
        <v>15</v>
      </c>
      <c r="F10" s="6"/>
      <c r="G10" s="4"/>
      <c r="I10" s="4"/>
      <c r="J10" s="4"/>
      <c r="K10" s="4"/>
      <c r="L10" s="4"/>
      <c r="M10" s="22" t="s">
        <v>133</v>
      </c>
      <c r="N10" s="2"/>
      <c r="O10" s="5"/>
    </row>
    <row r="11" spans="1:15" x14ac:dyDescent="0.25">
      <c r="A11" s="2" t="s">
        <v>29</v>
      </c>
      <c r="B11" s="2" t="s">
        <v>30</v>
      </c>
      <c r="C11" s="3" t="s">
        <v>132</v>
      </c>
      <c r="D11" s="2"/>
      <c r="E11" s="4">
        <v>2</v>
      </c>
      <c r="F11" s="6"/>
      <c r="G11" s="4"/>
      <c r="I11" s="4" t="s">
        <v>158</v>
      </c>
      <c r="J11" s="4">
        <v>0.63900000000000001</v>
      </c>
      <c r="K11" s="4">
        <v>5</v>
      </c>
      <c r="L11" s="16">
        <f t="shared" ref="L11" si="0">J11*K11</f>
        <v>3.1950000000000003</v>
      </c>
      <c r="M11" s="2"/>
      <c r="N11" s="2"/>
      <c r="O11" s="5"/>
    </row>
    <row r="12" spans="1:15" x14ac:dyDescent="0.25">
      <c r="A12" s="2" t="s">
        <v>31</v>
      </c>
      <c r="B12" s="2" t="s">
        <v>32</v>
      </c>
      <c r="C12" s="3" t="s">
        <v>10</v>
      </c>
      <c r="D12" s="2"/>
      <c r="E12" s="4">
        <v>1</v>
      </c>
      <c r="F12" s="6"/>
      <c r="G12" s="4"/>
      <c r="I12" s="4"/>
      <c r="J12" s="4"/>
      <c r="K12" s="4"/>
      <c r="L12" s="4"/>
      <c r="M12" s="22" t="s">
        <v>133</v>
      </c>
      <c r="N12" s="2"/>
      <c r="O12" s="5"/>
    </row>
    <row r="13" spans="1:15" x14ac:dyDescent="0.25">
      <c r="A13" s="2" t="s">
        <v>33</v>
      </c>
      <c r="B13" s="2" t="s">
        <v>34</v>
      </c>
      <c r="C13" s="3" t="s">
        <v>10</v>
      </c>
      <c r="D13" s="2"/>
      <c r="E13" s="4">
        <v>11</v>
      </c>
      <c r="F13" s="6"/>
      <c r="G13" s="4"/>
      <c r="I13" s="4"/>
      <c r="J13" s="4"/>
      <c r="K13" s="4"/>
      <c r="L13" s="4"/>
      <c r="M13" s="22" t="s">
        <v>133</v>
      </c>
      <c r="N13" s="2"/>
      <c r="O13" s="5"/>
    </row>
    <row r="14" spans="1:15" x14ac:dyDescent="0.25">
      <c r="A14" s="2" t="s">
        <v>35</v>
      </c>
      <c r="B14" s="2" t="s">
        <v>36</v>
      </c>
      <c r="C14" s="3" t="s">
        <v>10</v>
      </c>
      <c r="D14" s="2"/>
      <c r="E14" s="4">
        <v>1</v>
      </c>
      <c r="F14" s="6"/>
      <c r="G14" s="4"/>
      <c r="I14" s="4"/>
      <c r="J14" s="4"/>
      <c r="K14" s="4"/>
      <c r="L14" s="4"/>
      <c r="M14" s="22" t="s">
        <v>133</v>
      </c>
      <c r="N14" s="2"/>
      <c r="O14" s="5"/>
    </row>
    <row r="15" spans="1:15" x14ac:dyDescent="0.25">
      <c r="A15" s="2" t="s">
        <v>37</v>
      </c>
      <c r="B15" s="2" t="s">
        <v>38</v>
      </c>
      <c r="C15" s="3" t="s">
        <v>10</v>
      </c>
      <c r="D15" s="2"/>
      <c r="E15" s="4">
        <v>12</v>
      </c>
      <c r="F15" s="6"/>
      <c r="G15" s="4"/>
      <c r="I15" s="4"/>
      <c r="J15" s="4"/>
      <c r="K15" s="4"/>
      <c r="L15" s="4"/>
      <c r="M15" s="2" t="s">
        <v>139</v>
      </c>
      <c r="N15" s="2"/>
      <c r="O15" s="5"/>
    </row>
    <row r="16" spans="1:15" x14ac:dyDescent="0.25">
      <c r="A16" s="2" t="s">
        <v>39</v>
      </c>
      <c r="B16" s="2" t="s">
        <v>40</v>
      </c>
      <c r="C16" s="3" t="s">
        <v>132</v>
      </c>
      <c r="D16" s="2"/>
      <c r="E16" s="4">
        <v>1</v>
      </c>
      <c r="F16" s="6"/>
      <c r="G16" s="4"/>
      <c r="I16" s="4" t="s">
        <v>150</v>
      </c>
      <c r="J16" s="4">
        <v>0.214</v>
      </c>
      <c r="K16" s="4">
        <v>5</v>
      </c>
      <c r="L16" s="16">
        <f t="shared" ref="L16" si="1">J16*K16</f>
        <v>1.07</v>
      </c>
      <c r="M16" s="2"/>
      <c r="N16" s="2"/>
      <c r="O16" s="5"/>
    </row>
    <row r="17" spans="1:15" x14ac:dyDescent="0.25">
      <c r="A17" s="2" t="s">
        <v>41</v>
      </c>
      <c r="B17" s="20" t="s">
        <v>42</v>
      </c>
      <c r="C17" s="3" t="s">
        <v>10</v>
      </c>
      <c r="D17" s="2"/>
      <c r="E17" s="4">
        <v>2</v>
      </c>
      <c r="F17" s="6"/>
      <c r="G17" s="4"/>
      <c r="I17" s="4">
        <v>2627456</v>
      </c>
      <c r="J17" s="4">
        <v>0.13</v>
      </c>
      <c r="K17" s="4">
        <v>10</v>
      </c>
      <c r="L17" s="16">
        <f t="shared" ref="L17" si="2">J17*K17</f>
        <v>1.3</v>
      </c>
      <c r="M17" s="2"/>
      <c r="N17" s="2"/>
      <c r="O17" s="5"/>
    </row>
    <row r="18" spans="1:15" x14ac:dyDescent="0.25">
      <c r="A18" s="2" t="s">
        <v>43</v>
      </c>
      <c r="B18" s="2" t="s">
        <v>44</v>
      </c>
      <c r="C18" s="3" t="s">
        <v>10</v>
      </c>
      <c r="D18" s="2"/>
      <c r="E18" s="4">
        <v>2</v>
      </c>
      <c r="F18" s="6"/>
      <c r="G18" s="4"/>
      <c r="I18" s="4"/>
      <c r="J18" s="4"/>
      <c r="K18" s="4"/>
      <c r="L18" s="4"/>
      <c r="M18" s="22" t="s">
        <v>133</v>
      </c>
      <c r="N18" s="2"/>
      <c r="O18" s="5"/>
    </row>
    <row r="19" spans="1:15" x14ac:dyDescent="0.25">
      <c r="A19" s="2" t="s">
        <v>45</v>
      </c>
      <c r="B19" s="2" t="s">
        <v>46</v>
      </c>
      <c r="C19" s="3" t="s">
        <v>10</v>
      </c>
      <c r="D19" s="2"/>
      <c r="E19" s="4">
        <v>1</v>
      </c>
      <c r="F19" s="6"/>
      <c r="G19" s="4"/>
      <c r="I19" s="4"/>
      <c r="J19" s="4"/>
      <c r="K19" s="4"/>
      <c r="L19" s="4"/>
      <c r="M19" s="22" t="s">
        <v>133</v>
      </c>
      <c r="N19" s="2"/>
      <c r="O19" s="5"/>
    </row>
    <row r="20" spans="1:15" x14ac:dyDescent="0.25">
      <c r="A20" s="2" t="s">
        <v>47</v>
      </c>
      <c r="B20" s="2" t="s">
        <v>48</v>
      </c>
      <c r="C20" s="3" t="s">
        <v>10</v>
      </c>
      <c r="D20" s="2"/>
      <c r="E20" s="4">
        <v>2</v>
      </c>
      <c r="F20" s="6"/>
      <c r="G20" s="4"/>
      <c r="I20" s="4"/>
      <c r="J20" s="4"/>
      <c r="K20" s="4"/>
      <c r="L20" s="4"/>
      <c r="M20" s="22" t="s">
        <v>133</v>
      </c>
      <c r="N20" s="2"/>
      <c r="O20" s="5"/>
    </row>
    <row r="21" spans="1:15" x14ac:dyDescent="0.25">
      <c r="A21" s="2" t="s">
        <v>49</v>
      </c>
      <c r="B21" s="20" t="s">
        <v>50</v>
      </c>
      <c r="C21" s="3" t="s">
        <v>10</v>
      </c>
      <c r="E21" s="4">
        <v>12</v>
      </c>
      <c r="F21" s="6"/>
      <c r="G21" s="4"/>
      <c r="I21" s="4"/>
      <c r="J21" s="4"/>
      <c r="K21" s="4"/>
      <c r="L21" s="4"/>
      <c r="M21" s="22" t="s">
        <v>133</v>
      </c>
      <c r="N21" s="2"/>
      <c r="O21" s="5"/>
    </row>
    <row r="22" spans="1:15" x14ac:dyDescent="0.25">
      <c r="A22" s="2" t="s">
        <v>51</v>
      </c>
      <c r="B22" s="20" t="s">
        <v>3</v>
      </c>
      <c r="C22" s="3" t="s">
        <v>132</v>
      </c>
      <c r="D22" s="2"/>
      <c r="E22" s="4">
        <v>1</v>
      </c>
      <c r="F22" s="6"/>
      <c r="G22" s="4"/>
      <c r="I22" s="4">
        <v>1288286</v>
      </c>
      <c r="J22" s="4">
        <v>0.32200000000000001</v>
      </c>
      <c r="K22" s="4">
        <v>5</v>
      </c>
      <c r="L22" s="16">
        <f t="shared" ref="L22" si="3">J22*K22</f>
        <v>1.61</v>
      </c>
      <c r="M22" s="2"/>
      <c r="N22" s="2"/>
      <c r="O22" s="5"/>
    </row>
    <row r="23" spans="1:15" x14ac:dyDescent="0.25">
      <c r="A23" s="2" t="s">
        <v>52</v>
      </c>
      <c r="B23" s="2" t="s">
        <v>53</v>
      </c>
      <c r="C23" s="3" t="s">
        <v>10</v>
      </c>
      <c r="D23" s="2"/>
      <c r="E23" s="4">
        <v>2</v>
      </c>
      <c r="F23" s="6"/>
      <c r="G23" s="4"/>
      <c r="I23" s="4"/>
      <c r="J23" s="4"/>
      <c r="K23" s="4"/>
      <c r="L23" s="4"/>
      <c r="M23" s="2" t="s">
        <v>139</v>
      </c>
      <c r="N23" s="2"/>
      <c r="O23" s="5"/>
    </row>
    <row r="24" spans="1:15" x14ac:dyDescent="0.25">
      <c r="A24" s="2" t="s">
        <v>2</v>
      </c>
      <c r="B24" s="2" t="s">
        <v>54</v>
      </c>
      <c r="C24" s="3" t="s">
        <v>10</v>
      </c>
      <c r="D24" s="2"/>
      <c r="E24" s="4">
        <v>1</v>
      </c>
      <c r="F24" s="6"/>
      <c r="G24" s="4"/>
      <c r="I24" s="4"/>
      <c r="J24" s="4"/>
      <c r="K24" s="4"/>
      <c r="L24" s="4"/>
      <c r="M24" s="22" t="s">
        <v>133</v>
      </c>
      <c r="N24" s="2"/>
      <c r="O24" s="5"/>
    </row>
    <row r="25" spans="1:15" x14ac:dyDescent="0.25">
      <c r="A25" s="2" t="s">
        <v>55</v>
      </c>
      <c r="B25" s="20" t="s">
        <v>56</v>
      </c>
      <c r="C25" s="3" t="s">
        <v>136</v>
      </c>
      <c r="D25" s="2"/>
      <c r="E25" s="4">
        <v>12</v>
      </c>
      <c r="F25" s="6"/>
      <c r="G25" s="4"/>
      <c r="I25" s="4"/>
      <c r="J25" s="4"/>
      <c r="K25" s="4"/>
      <c r="L25" s="4"/>
      <c r="M25" s="22" t="s">
        <v>133</v>
      </c>
      <c r="N25" s="2"/>
      <c r="O25" s="5"/>
    </row>
    <row r="26" spans="1:15" x14ac:dyDescent="0.25">
      <c r="A26" s="2" t="s">
        <v>58</v>
      </c>
      <c r="B26" s="2" t="s">
        <v>7</v>
      </c>
      <c r="C26" s="3" t="s">
        <v>0</v>
      </c>
      <c r="D26" s="2"/>
      <c r="E26" s="4">
        <v>1</v>
      </c>
      <c r="F26" s="6"/>
      <c r="G26" s="4"/>
      <c r="I26" s="4">
        <v>2408111</v>
      </c>
      <c r="J26" s="4">
        <v>1.37</v>
      </c>
      <c r="K26" s="4">
        <v>1</v>
      </c>
      <c r="L26" s="16">
        <f t="shared" ref="L26" si="4">J26*K26</f>
        <v>1.37</v>
      </c>
      <c r="M26" s="23" t="s">
        <v>57</v>
      </c>
      <c r="O26" s="5"/>
    </row>
    <row r="27" spans="1:15" x14ac:dyDescent="0.25">
      <c r="A27" s="2" t="s">
        <v>137</v>
      </c>
      <c r="B27" s="2" t="s">
        <v>59</v>
      </c>
      <c r="C27" s="3" t="s">
        <v>10</v>
      </c>
      <c r="D27" s="2"/>
      <c r="E27" s="4">
        <v>2</v>
      </c>
      <c r="F27" s="6"/>
      <c r="G27" s="4"/>
      <c r="I27" s="4"/>
      <c r="J27" s="4"/>
      <c r="K27" s="4"/>
      <c r="L27" s="4"/>
      <c r="M27" s="22" t="s">
        <v>133</v>
      </c>
      <c r="N27" s="2"/>
      <c r="O27" s="5"/>
    </row>
    <row r="28" spans="1:15" x14ac:dyDescent="0.25">
      <c r="A28" s="2" t="s">
        <v>60</v>
      </c>
      <c r="B28" s="2" t="s">
        <v>61</v>
      </c>
      <c r="C28" s="3" t="s">
        <v>10</v>
      </c>
      <c r="D28" s="2"/>
      <c r="E28" s="4">
        <v>1</v>
      </c>
      <c r="F28" s="6"/>
      <c r="G28" s="4"/>
      <c r="I28" s="4"/>
      <c r="J28" s="4"/>
      <c r="K28" s="4"/>
      <c r="L28" s="4"/>
      <c r="M28" s="22" t="s">
        <v>133</v>
      </c>
      <c r="N28" s="2"/>
      <c r="O28" s="5"/>
    </row>
    <row r="29" spans="1:15" x14ac:dyDescent="0.25">
      <c r="A29" s="10" t="s">
        <v>64</v>
      </c>
      <c r="B29" s="10" t="s">
        <v>63</v>
      </c>
      <c r="C29" s="11" t="s">
        <v>0</v>
      </c>
      <c r="D29" s="10" t="s">
        <v>145</v>
      </c>
      <c r="E29" s="12">
        <v>1</v>
      </c>
      <c r="F29" s="13"/>
      <c r="G29" s="12"/>
      <c r="I29" s="12">
        <v>2408113</v>
      </c>
      <c r="J29" s="12">
        <v>1.31</v>
      </c>
      <c r="K29" s="12">
        <v>1</v>
      </c>
      <c r="L29" s="16">
        <f t="shared" ref="L29" si="5">J29*K29</f>
        <v>1.31</v>
      </c>
      <c r="M29" s="10" t="s">
        <v>62</v>
      </c>
      <c r="O29" s="5"/>
    </row>
    <row r="30" spans="1:15" x14ac:dyDescent="0.25">
      <c r="A30" s="2" t="s">
        <v>65</v>
      </c>
      <c r="B30" s="20" t="s">
        <v>66</v>
      </c>
      <c r="C30" s="3" t="s">
        <v>10</v>
      </c>
      <c r="D30" s="2"/>
      <c r="E30" s="4">
        <v>1</v>
      </c>
      <c r="F30" s="6"/>
      <c r="G30" s="4"/>
      <c r="I30" s="4"/>
      <c r="J30" s="4"/>
      <c r="K30" s="4"/>
      <c r="L30" s="4"/>
      <c r="M30" s="22" t="s">
        <v>133</v>
      </c>
      <c r="N30" s="2"/>
      <c r="O30" s="5"/>
    </row>
    <row r="31" spans="1:15" x14ac:dyDescent="0.25">
      <c r="A31" s="2" t="s">
        <v>67</v>
      </c>
      <c r="B31" s="2" t="s">
        <v>68</v>
      </c>
      <c r="C31" s="3" t="s">
        <v>134</v>
      </c>
      <c r="D31" s="2"/>
      <c r="E31" s="4">
        <v>1</v>
      </c>
      <c r="F31" s="6"/>
      <c r="G31" s="4"/>
      <c r="I31" s="4">
        <v>2447331</v>
      </c>
      <c r="J31" s="4">
        <v>5.0000000000000001E-3</v>
      </c>
      <c r="K31" s="4">
        <v>10</v>
      </c>
      <c r="L31" s="16">
        <f t="shared" ref="L31" si="6">J31*K31</f>
        <v>0.05</v>
      </c>
      <c r="M31" s="2"/>
      <c r="N31" s="2"/>
      <c r="O31" s="5"/>
    </row>
    <row r="32" spans="1:15" x14ac:dyDescent="0.25">
      <c r="A32" s="2" t="s">
        <v>69</v>
      </c>
      <c r="B32" s="2" t="s">
        <v>70</v>
      </c>
      <c r="C32" s="3" t="s">
        <v>134</v>
      </c>
      <c r="D32" s="2"/>
      <c r="E32" s="4">
        <v>1</v>
      </c>
      <c r="F32" s="6"/>
      <c r="G32" s="4"/>
      <c r="I32" s="4"/>
      <c r="J32" s="4"/>
      <c r="K32" s="4"/>
      <c r="L32" s="4"/>
      <c r="M32" s="2" t="s">
        <v>151</v>
      </c>
      <c r="N32" s="2"/>
      <c r="O32" s="5"/>
    </row>
    <row r="33" spans="1:22" x14ac:dyDescent="0.25">
      <c r="A33" s="2" t="s">
        <v>71</v>
      </c>
      <c r="B33" s="2" t="s">
        <v>72</v>
      </c>
      <c r="C33" s="3" t="s">
        <v>135</v>
      </c>
      <c r="D33" s="2"/>
      <c r="E33" s="4">
        <v>1</v>
      </c>
      <c r="F33" s="6"/>
      <c r="G33" s="4"/>
      <c r="I33" s="4"/>
      <c r="J33" s="4"/>
      <c r="K33" s="4"/>
      <c r="L33" s="4"/>
      <c r="M33" s="22" t="s">
        <v>133</v>
      </c>
      <c r="N33" s="2"/>
      <c r="O33" s="5"/>
    </row>
    <row r="34" spans="1:22" x14ac:dyDescent="0.25">
      <c r="A34" s="2" t="s">
        <v>73</v>
      </c>
      <c r="B34" s="2" t="s">
        <v>75</v>
      </c>
      <c r="C34" s="3" t="s">
        <v>74</v>
      </c>
      <c r="D34" s="2"/>
      <c r="E34" s="4">
        <v>1</v>
      </c>
      <c r="F34" s="6"/>
      <c r="G34" s="4"/>
      <c r="I34" s="1">
        <v>2083903</v>
      </c>
      <c r="J34" s="4">
        <v>0.95899999999999996</v>
      </c>
      <c r="K34" s="4">
        <v>1</v>
      </c>
      <c r="L34" s="16">
        <f>J34*K34</f>
        <v>0.95899999999999996</v>
      </c>
      <c r="M34" s="2" t="s">
        <v>76</v>
      </c>
      <c r="N34" s="2"/>
      <c r="O34" s="5"/>
    </row>
    <row r="35" spans="1:22" x14ac:dyDescent="0.25">
      <c r="A35" s="2" t="s">
        <v>77</v>
      </c>
      <c r="B35" s="20" t="s">
        <v>78</v>
      </c>
      <c r="C35" s="3" t="s">
        <v>0</v>
      </c>
      <c r="D35" s="2"/>
      <c r="E35" s="4">
        <v>1</v>
      </c>
      <c r="F35" s="6"/>
      <c r="G35" s="4"/>
      <c r="I35" s="1">
        <v>2453206</v>
      </c>
      <c r="J35" s="19">
        <v>0.29099999999999998</v>
      </c>
      <c r="K35" s="4">
        <v>5</v>
      </c>
      <c r="L35" s="16">
        <f t="shared" ref="L35" si="7">J35*K35</f>
        <v>1.4549999999999998</v>
      </c>
      <c r="M35" s="2" t="s">
        <v>79</v>
      </c>
      <c r="N35" s="2"/>
      <c r="O35" s="5"/>
    </row>
    <row r="36" spans="1:22" ht="30" x14ac:dyDescent="0.25">
      <c r="A36" s="2" t="s">
        <v>80</v>
      </c>
      <c r="B36" s="20" t="s">
        <v>81</v>
      </c>
      <c r="C36" s="3" t="s">
        <v>1</v>
      </c>
      <c r="D36" s="2"/>
      <c r="E36" s="4">
        <v>1</v>
      </c>
      <c r="F36" s="7"/>
      <c r="G36" s="8"/>
      <c r="I36" s="12"/>
      <c r="J36" s="12"/>
      <c r="K36" s="12"/>
      <c r="L36" s="4"/>
      <c r="M36" s="2" t="s">
        <v>152</v>
      </c>
      <c r="N36" s="2"/>
      <c r="O36" s="5"/>
    </row>
    <row r="37" spans="1:22" x14ac:dyDescent="0.25">
      <c r="A37" s="2" t="s">
        <v>82</v>
      </c>
      <c r="B37" s="20" t="s">
        <v>83</v>
      </c>
      <c r="C37" s="3" t="s">
        <v>1</v>
      </c>
      <c r="D37" s="2"/>
      <c r="E37" s="4">
        <v>3</v>
      </c>
      <c r="F37" s="7"/>
      <c r="G37" s="8"/>
      <c r="I37" s="12"/>
      <c r="J37" s="12"/>
      <c r="K37" s="12"/>
      <c r="L37" s="4"/>
      <c r="M37" s="2" t="s">
        <v>153</v>
      </c>
      <c r="N37" s="2"/>
      <c r="O37" s="5"/>
    </row>
    <row r="38" spans="1:22" x14ac:dyDescent="0.25">
      <c r="A38" s="2" t="s">
        <v>84</v>
      </c>
      <c r="B38" s="20" t="s">
        <v>85</v>
      </c>
      <c r="C38" s="3" t="s">
        <v>1</v>
      </c>
      <c r="D38" s="2"/>
      <c r="E38" s="4">
        <v>4</v>
      </c>
      <c r="F38" s="6"/>
      <c r="G38" s="4"/>
      <c r="I38" s="4"/>
      <c r="J38" s="4"/>
      <c r="K38" s="4"/>
      <c r="L38" s="4"/>
      <c r="M38" s="2" t="s">
        <v>153</v>
      </c>
      <c r="N38" s="2"/>
      <c r="O38" s="5"/>
    </row>
    <row r="39" spans="1:22" x14ac:dyDescent="0.25">
      <c r="A39" s="2" t="s">
        <v>86</v>
      </c>
      <c r="B39" s="20" t="s">
        <v>87</v>
      </c>
      <c r="C39" s="3" t="s">
        <v>1</v>
      </c>
      <c r="D39" s="2"/>
      <c r="E39" s="4">
        <v>1</v>
      </c>
      <c r="F39" s="7"/>
      <c r="G39" s="8"/>
      <c r="I39" s="12"/>
      <c r="J39" s="12"/>
      <c r="K39" s="12"/>
      <c r="L39" s="4"/>
      <c r="M39" s="2" t="s">
        <v>153</v>
      </c>
      <c r="N39" s="2"/>
      <c r="O39" s="5"/>
    </row>
    <row r="40" spans="1:22" x14ac:dyDescent="0.25">
      <c r="A40" s="2" t="s">
        <v>88</v>
      </c>
      <c r="B40" s="2" t="s">
        <v>89</v>
      </c>
      <c r="C40" s="3" t="s">
        <v>1</v>
      </c>
      <c r="D40" s="2"/>
      <c r="E40" s="4">
        <v>1</v>
      </c>
      <c r="F40" s="6"/>
      <c r="G40" s="4"/>
      <c r="I40" s="4"/>
      <c r="J40" s="4"/>
      <c r="K40" s="4"/>
      <c r="L40" s="4"/>
      <c r="M40" s="2" t="s">
        <v>153</v>
      </c>
      <c r="N40" s="2"/>
      <c r="O40" s="5"/>
    </row>
    <row r="41" spans="1:22" x14ac:dyDescent="0.25">
      <c r="A41" s="2" t="s">
        <v>90</v>
      </c>
      <c r="B41" s="20" t="s">
        <v>91</v>
      </c>
      <c r="C41" s="3" t="s">
        <v>1</v>
      </c>
      <c r="D41" s="2"/>
      <c r="E41" s="4">
        <v>1</v>
      </c>
      <c r="F41" s="6"/>
      <c r="G41" s="4"/>
      <c r="I41" s="4"/>
      <c r="J41" s="4"/>
      <c r="K41" s="4"/>
      <c r="L41" s="4"/>
      <c r="M41" s="2"/>
      <c r="N41" s="2"/>
      <c r="O41" s="5"/>
    </row>
    <row r="42" spans="1:22" x14ac:dyDescent="0.25">
      <c r="A42" s="2" t="s">
        <v>154</v>
      </c>
      <c r="B42" s="20" t="s">
        <v>93</v>
      </c>
      <c r="C42" s="3" t="s">
        <v>92</v>
      </c>
      <c r="D42" s="2"/>
      <c r="E42" s="4">
        <v>1</v>
      </c>
      <c r="F42" s="7"/>
      <c r="G42" s="8"/>
      <c r="I42" s="8"/>
      <c r="J42" s="8"/>
      <c r="K42" s="8"/>
      <c r="L42" s="4"/>
      <c r="M42" s="14"/>
      <c r="N42" s="5"/>
      <c r="O42" s="5"/>
    </row>
    <row r="43" spans="1:22" x14ac:dyDescent="0.25">
      <c r="A43" s="1" t="s">
        <v>94</v>
      </c>
      <c r="B43" s="21" t="s">
        <v>95</v>
      </c>
      <c r="C43" s="15" t="s">
        <v>1</v>
      </c>
      <c r="E43" s="1">
        <v>1</v>
      </c>
      <c r="F43" s="16"/>
    </row>
    <row r="44" spans="1:22" ht="25.5" customHeight="1" x14ac:dyDescent="0.25">
      <c r="A44" s="1" t="s">
        <v>4</v>
      </c>
      <c r="B44" s="21" t="s">
        <v>96</v>
      </c>
      <c r="C44" s="15" t="s">
        <v>10</v>
      </c>
      <c r="D44" s="2"/>
      <c r="E44" s="4">
        <v>1</v>
      </c>
      <c r="F44" s="16"/>
      <c r="I44" s="25"/>
    </row>
    <row r="45" spans="1:22" x14ac:dyDescent="0.25">
      <c r="A45" s="2" t="s">
        <v>5</v>
      </c>
      <c r="B45" s="22" t="s">
        <v>97</v>
      </c>
      <c r="C45" s="2">
        <v>603</v>
      </c>
      <c r="D45" s="2"/>
      <c r="E45" s="4">
        <v>1</v>
      </c>
      <c r="F45" s="4"/>
      <c r="G45" s="4"/>
      <c r="I45" s="5"/>
      <c r="J45" s="2"/>
      <c r="K45" s="5"/>
      <c r="L45" s="5"/>
      <c r="M45" s="2"/>
      <c r="N45" s="5"/>
      <c r="O45" s="5"/>
      <c r="P45" s="5"/>
      <c r="Q45" s="5"/>
      <c r="R45" s="5"/>
      <c r="S45" s="5"/>
      <c r="T45" s="5"/>
      <c r="U45" s="5"/>
      <c r="V45" s="5"/>
    </row>
    <row r="46" spans="1:22" x14ac:dyDescent="0.25">
      <c r="A46" s="2" t="s">
        <v>98</v>
      </c>
      <c r="B46" s="22" t="s">
        <v>6</v>
      </c>
      <c r="C46" s="2">
        <v>603</v>
      </c>
      <c r="D46" s="2"/>
      <c r="E46" s="4">
        <v>1</v>
      </c>
      <c r="F46" s="4"/>
      <c r="G46" s="4"/>
      <c r="I46" s="5"/>
      <c r="J46" s="19"/>
      <c r="K46" s="5"/>
      <c r="L46" s="5"/>
      <c r="M46" s="2" t="s">
        <v>152</v>
      </c>
      <c r="N46" s="5"/>
      <c r="O46" s="5"/>
      <c r="P46" s="5"/>
      <c r="Q46" s="5"/>
      <c r="R46" s="5"/>
      <c r="S46" s="5"/>
      <c r="T46" s="5"/>
      <c r="U46" s="5"/>
      <c r="V46" s="5"/>
    </row>
    <row r="47" spans="1:22" x14ac:dyDescent="0.25">
      <c r="A47" s="2" t="s">
        <v>99</v>
      </c>
      <c r="B47" s="22" t="s">
        <v>100</v>
      </c>
      <c r="C47" s="2" t="s">
        <v>0</v>
      </c>
      <c r="D47" s="2"/>
      <c r="E47" s="4">
        <v>1</v>
      </c>
      <c r="F47" s="4"/>
      <c r="G47" s="4"/>
      <c r="I47" s="5">
        <v>2514376</v>
      </c>
      <c r="J47" s="19">
        <v>7.19</v>
      </c>
      <c r="K47" s="5">
        <v>1</v>
      </c>
      <c r="L47" s="16">
        <f t="shared" ref="L47:L53" si="8">J47*K47</f>
        <v>7.19</v>
      </c>
      <c r="M47" s="5" t="s">
        <v>101</v>
      </c>
      <c r="N47" s="5"/>
      <c r="O47" s="5"/>
      <c r="P47" s="5"/>
      <c r="Q47" s="5"/>
      <c r="R47" s="5"/>
      <c r="S47" s="5"/>
      <c r="T47" s="5"/>
      <c r="U47" s="5"/>
      <c r="V47" s="5"/>
    </row>
    <row r="48" spans="1:22" x14ac:dyDescent="0.25">
      <c r="A48" s="2" t="s">
        <v>102</v>
      </c>
      <c r="B48" s="22" t="s">
        <v>104</v>
      </c>
      <c r="C48" s="2" t="s">
        <v>103</v>
      </c>
      <c r="D48" s="2" t="s">
        <v>145</v>
      </c>
      <c r="E48" s="4">
        <v>2</v>
      </c>
      <c r="F48" s="4"/>
      <c r="G48" s="4"/>
      <c r="I48" s="5">
        <v>2516652</v>
      </c>
      <c r="J48" s="19">
        <v>1.7529999999999999</v>
      </c>
      <c r="K48" s="5">
        <v>2</v>
      </c>
      <c r="L48" s="16">
        <f t="shared" si="8"/>
        <v>3.5059999999999998</v>
      </c>
      <c r="M48" s="5" t="s">
        <v>149</v>
      </c>
      <c r="N48" s="5"/>
      <c r="O48" s="5"/>
      <c r="P48" s="5"/>
      <c r="Q48" s="5"/>
      <c r="R48" s="5"/>
      <c r="S48" s="5"/>
      <c r="T48" s="5"/>
      <c r="U48" s="5"/>
      <c r="V48" s="5"/>
    </row>
    <row r="49" spans="1:22" x14ac:dyDescent="0.25">
      <c r="A49" s="2" t="s">
        <v>105</v>
      </c>
      <c r="B49" s="22" t="s">
        <v>107</v>
      </c>
      <c r="C49" s="2" t="s">
        <v>106</v>
      </c>
      <c r="D49" s="2" t="s">
        <v>145</v>
      </c>
      <c r="E49" s="4">
        <v>1</v>
      </c>
      <c r="F49" s="4"/>
      <c r="G49" s="4"/>
      <c r="I49" s="9">
        <v>2362837</v>
      </c>
      <c r="J49" s="19">
        <v>0.68</v>
      </c>
      <c r="K49" s="5">
        <v>1</v>
      </c>
      <c r="L49" s="16">
        <f t="shared" si="8"/>
        <v>0.68</v>
      </c>
      <c r="M49" s="9" t="s">
        <v>108</v>
      </c>
      <c r="N49" s="5"/>
      <c r="O49" s="5"/>
      <c r="P49" s="5"/>
      <c r="Q49" s="5"/>
      <c r="R49" s="5"/>
      <c r="S49" s="5"/>
      <c r="T49" s="5"/>
      <c r="U49" s="5"/>
      <c r="V49" s="5"/>
    </row>
    <row r="50" spans="1:22" x14ac:dyDescent="0.25">
      <c r="A50" s="2" t="s">
        <v>109</v>
      </c>
      <c r="B50" s="22" t="s">
        <v>111</v>
      </c>
      <c r="C50" s="2" t="s">
        <v>110</v>
      </c>
      <c r="D50" s="2" t="s">
        <v>148</v>
      </c>
      <c r="E50" s="4">
        <v>1</v>
      </c>
      <c r="F50" s="4">
        <v>3.73</v>
      </c>
      <c r="G50" s="4">
        <v>1</v>
      </c>
      <c r="I50" s="4">
        <v>1021456</v>
      </c>
      <c r="J50" s="19">
        <v>3.78</v>
      </c>
      <c r="K50" s="4">
        <v>1</v>
      </c>
      <c r="L50" s="16">
        <f t="shared" si="8"/>
        <v>3.78</v>
      </c>
      <c r="M50" s="5" t="s">
        <v>112</v>
      </c>
      <c r="N50" s="5"/>
      <c r="O50" s="5"/>
      <c r="P50" s="5"/>
      <c r="Q50" s="5"/>
      <c r="R50" s="5"/>
      <c r="S50" s="5"/>
      <c r="T50" s="5"/>
      <c r="U50" s="5"/>
      <c r="V50" s="5"/>
    </row>
    <row r="51" spans="1:22" x14ac:dyDescent="0.25">
      <c r="A51" s="2" t="s">
        <v>141</v>
      </c>
      <c r="B51" s="22" t="s">
        <v>115</v>
      </c>
      <c r="C51" s="2" t="s">
        <v>114</v>
      </c>
      <c r="D51" s="2" t="s">
        <v>144</v>
      </c>
      <c r="E51" s="4">
        <v>13</v>
      </c>
      <c r="F51" s="4"/>
      <c r="G51" s="4"/>
      <c r="I51" s="17">
        <v>2845388</v>
      </c>
      <c r="J51" s="19">
        <v>0.3</v>
      </c>
      <c r="K51" s="5">
        <v>15</v>
      </c>
      <c r="L51" s="16">
        <f t="shared" si="8"/>
        <v>4.5</v>
      </c>
      <c r="M51" s="2" t="s">
        <v>113</v>
      </c>
      <c r="N51" s="5"/>
      <c r="O51" s="5"/>
      <c r="P51" s="5"/>
      <c r="Q51" s="5"/>
      <c r="R51" s="5"/>
      <c r="S51" s="5"/>
      <c r="T51" s="5"/>
      <c r="U51" s="5"/>
      <c r="V51" s="5"/>
    </row>
    <row r="52" spans="1:22" x14ac:dyDescent="0.25">
      <c r="A52" s="5" t="s">
        <v>118</v>
      </c>
      <c r="B52" s="22" t="s">
        <v>117</v>
      </c>
      <c r="C52" s="18" t="s">
        <v>114</v>
      </c>
      <c r="D52" s="5" t="s">
        <v>147</v>
      </c>
      <c r="E52" s="5">
        <v>4</v>
      </c>
      <c r="F52" s="19">
        <v>0.4</v>
      </c>
      <c r="G52" s="5">
        <v>5</v>
      </c>
      <c r="I52" s="5">
        <v>9846310</v>
      </c>
      <c r="J52" s="19">
        <v>0.27</v>
      </c>
      <c r="K52" s="5">
        <v>5</v>
      </c>
      <c r="L52" s="16">
        <f t="shared" si="8"/>
        <v>1.35</v>
      </c>
      <c r="M52" s="5" t="s">
        <v>116</v>
      </c>
      <c r="N52" s="5"/>
      <c r="O52" s="5"/>
      <c r="P52" s="5"/>
      <c r="Q52" s="5"/>
      <c r="R52" s="5"/>
      <c r="S52" s="5"/>
      <c r="T52" s="5"/>
      <c r="U52" s="5"/>
      <c r="V52" s="5"/>
    </row>
    <row r="53" spans="1:22" x14ac:dyDescent="0.25">
      <c r="A53" s="5" t="s">
        <v>119</v>
      </c>
      <c r="B53" s="22" t="s">
        <v>120</v>
      </c>
      <c r="C53" s="18" t="s">
        <v>106</v>
      </c>
      <c r="D53" s="5" t="s">
        <v>146</v>
      </c>
      <c r="E53" s="5">
        <v>1</v>
      </c>
      <c r="F53" s="19">
        <v>1.0920000000000001</v>
      </c>
      <c r="G53" s="5">
        <v>5</v>
      </c>
      <c r="I53" s="5">
        <v>2423246</v>
      </c>
      <c r="J53" s="19">
        <v>1.08</v>
      </c>
      <c r="K53" s="5">
        <v>1</v>
      </c>
      <c r="L53" s="16">
        <f t="shared" si="8"/>
        <v>1.08</v>
      </c>
      <c r="M53" s="5" t="s">
        <v>121</v>
      </c>
      <c r="N53" s="5"/>
      <c r="O53" s="5"/>
      <c r="P53" s="5"/>
      <c r="Q53" s="5"/>
      <c r="R53" s="5"/>
      <c r="S53" s="5"/>
      <c r="T53" s="5"/>
      <c r="U53" s="5"/>
      <c r="V53" s="5"/>
    </row>
    <row r="54" spans="1:22" x14ac:dyDescent="0.25">
      <c r="A54" s="5" t="s">
        <v>122</v>
      </c>
      <c r="B54" s="22" t="s">
        <v>124</v>
      </c>
      <c r="C54" s="18" t="s">
        <v>1</v>
      </c>
      <c r="D54" s="5" t="s">
        <v>123</v>
      </c>
      <c r="E54" s="5">
        <v>1</v>
      </c>
      <c r="F54" s="19">
        <v>2.41</v>
      </c>
      <c r="G54" s="5">
        <v>1</v>
      </c>
      <c r="H54" s="16">
        <f>F54*G54</f>
        <v>2.41</v>
      </c>
      <c r="I54" s="5" t="s">
        <v>145</v>
      </c>
      <c r="J54" s="19"/>
      <c r="K54" s="5"/>
      <c r="L54" s="16"/>
      <c r="M54" s="5" t="s">
        <v>125</v>
      </c>
      <c r="N54" s="5"/>
      <c r="O54" s="5"/>
      <c r="P54" s="5"/>
      <c r="Q54" s="5"/>
      <c r="R54" s="5"/>
      <c r="S54" s="5"/>
      <c r="T54" s="5"/>
      <c r="U54" s="5"/>
      <c r="V54" s="5"/>
    </row>
    <row r="55" spans="1:22" x14ac:dyDescent="0.25">
      <c r="A55" s="5" t="s">
        <v>126</v>
      </c>
      <c r="B55" s="22" t="s">
        <v>127</v>
      </c>
      <c r="C55" s="18" t="s">
        <v>0</v>
      </c>
      <c r="D55" s="5"/>
      <c r="E55" s="5">
        <v>1</v>
      </c>
      <c r="F55" s="19"/>
      <c r="G55" s="5"/>
      <c r="I55" s="5"/>
      <c r="J55" s="19"/>
      <c r="K55" s="5"/>
      <c r="L55" s="16"/>
      <c r="M55" s="22"/>
      <c r="N55" s="5"/>
      <c r="O55" s="5"/>
      <c r="P55" s="5"/>
      <c r="Q55" s="5"/>
      <c r="R55" s="5"/>
      <c r="S55" s="5"/>
      <c r="T55" s="5"/>
      <c r="U55" s="5"/>
      <c r="V55" s="5"/>
    </row>
    <row r="56" spans="1:22" x14ac:dyDescent="0.25">
      <c r="A56" s="5" t="s">
        <v>128</v>
      </c>
      <c r="B56" s="22" t="s">
        <v>129</v>
      </c>
      <c r="C56" s="18" t="s">
        <v>0</v>
      </c>
      <c r="D56" s="5"/>
      <c r="E56" s="5">
        <v>1</v>
      </c>
      <c r="F56" s="19"/>
      <c r="G56" s="5"/>
      <c r="I56" s="1">
        <v>2780941</v>
      </c>
      <c r="J56" s="19">
        <v>2.09</v>
      </c>
      <c r="K56" s="5">
        <v>1</v>
      </c>
      <c r="L56" s="16">
        <f>J56*K56</f>
        <v>2.09</v>
      </c>
      <c r="M56" s="5" t="s">
        <v>130</v>
      </c>
      <c r="N56" s="5"/>
      <c r="O56" s="5"/>
      <c r="P56" s="5"/>
      <c r="Q56" s="5"/>
      <c r="R56" s="5"/>
      <c r="S56" s="5"/>
      <c r="T56" s="5"/>
      <c r="U56" s="5"/>
      <c r="V56" s="5"/>
    </row>
    <row r="57" spans="1:22" x14ac:dyDescent="0.25">
      <c r="A57" s="5" t="s">
        <v>131</v>
      </c>
      <c r="B57" s="22" t="s">
        <v>8</v>
      </c>
      <c r="C57" s="18" t="s">
        <v>0</v>
      </c>
      <c r="D57" s="5"/>
      <c r="E57" s="5">
        <v>1</v>
      </c>
      <c r="F57" s="19"/>
      <c r="G57" s="5"/>
      <c r="H57" s="16"/>
      <c r="I57" s="5">
        <v>1611813</v>
      </c>
      <c r="J57" s="19">
        <v>0.52100000000000002</v>
      </c>
      <c r="K57" s="5">
        <v>1</v>
      </c>
      <c r="L57" s="16">
        <f>J57*K57</f>
        <v>0.52100000000000002</v>
      </c>
      <c r="M57" s="22" t="s">
        <v>142</v>
      </c>
      <c r="N57" s="5"/>
      <c r="O57" s="5"/>
      <c r="P57" s="5"/>
      <c r="Q57" s="5"/>
      <c r="R57" s="5"/>
      <c r="S57" s="5"/>
      <c r="T57" s="5"/>
      <c r="U57" s="5"/>
      <c r="V57" s="5"/>
    </row>
    <row r="58" spans="1:22" x14ac:dyDescent="0.25">
      <c r="A58" s="5"/>
      <c r="B58" s="22"/>
      <c r="C58" s="18"/>
      <c r="D58" s="5"/>
      <c r="E58" s="5"/>
      <c r="F58" s="19"/>
      <c r="G58" s="5"/>
      <c r="H58" s="5"/>
      <c r="I58" s="5"/>
      <c r="J58" s="5"/>
      <c r="K58" s="5"/>
      <c r="L58" s="5"/>
      <c r="M58" s="22"/>
      <c r="N58" s="5"/>
      <c r="O58" s="5"/>
      <c r="P58" s="5"/>
      <c r="Q58" s="5"/>
      <c r="R58" s="5"/>
      <c r="S58" s="5"/>
      <c r="T58" s="5"/>
      <c r="U58" s="5"/>
      <c r="V58" s="5"/>
    </row>
    <row r="59" spans="1:22" x14ac:dyDescent="0.25">
      <c r="A59" s="5"/>
      <c r="B59" s="22"/>
      <c r="C59" s="18"/>
      <c r="D59" s="5"/>
      <c r="E59" s="5"/>
      <c r="F59" s="19"/>
      <c r="G59" s="5"/>
      <c r="H59" s="5"/>
      <c r="I59" s="5"/>
      <c r="J59" s="5"/>
      <c r="K59" s="5"/>
      <c r="L59" s="5"/>
      <c r="M59" s="22"/>
      <c r="N59" s="5"/>
      <c r="O59" s="5"/>
      <c r="P59" s="5"/>
      <c r="Q59" s="5"/>
      <c r="R59" s="5"/>
      <c r="S59" s="5"/>
      <c r="T59" s="5"/>
      <c r="U59" s="5"/>
      <c r="V59" s="5"/>
    </row>
    <row r="60" spans="1:22" x14ac:dyDescent="0.25">
      <c r="A60" s="5"/>
      <c r="B60" s="22"/>
      <c r="C60" s="18"/>
      <c r="D60" s="5"/>
      <c r="E60" s="5"/>
      <c r="F60" s="19"/>
      <c r="G60" s="5"/>
      <c r="H60" s="5"/>
      <c r="I60" s="5"/>
      <c r="J60" s="5"/>
      <c r="K60" s="5"/>
      <c r="L60" s="5"/>
      <c r="M60" s="22"/>
      <c r="N60" s="5"/>
      <c r="O60" s="5"/>
      <c r="P60" s="5"/>
      <c r="Q60" s="5"/>
      <c r="R60" s="5"/>
      <c r="S60" s="5"/>
      <c r="T60" s="5"/>
      <c r="U60" s="5"/>
      <c r="V60" s="5"/>
    </row>
    <row r="61" spans="1:22" x14ac:dyDescent="0.25">
      <c r="F61" s="16"/>
    </row>
    <row r="62" spans="1:22" x14ac:dyDescent="0.25">
      <c r="F62" s="16"/>
    </row>
    <row r="63" spans="1:22" x14ac:dyDescent="0.25">
      <c r="F63" s="16"/>
      <c r="H63" s="1">
        <f>SUM(H6:H62)</f>
        <v>2.41</v>
      </c>
      <c r="L63" s="1">
        <f>SUM(L6:L62)</f>
        <v>37.016000000000005</v>
      </c>
    </row>
    <row r="64" spans="1:22" x14ac:dyDescent="0.25">
      <c r="F64" s="16"/>
    </row>
    <row r="65" spans="6:6" x14ac:dyDescent="0.25">
      <c r="F65" s="16"/>
    </row>
    <row r="66" spans="6:6" x14ac:dyDescent="0.25">
      <c r="F66" s="16"/>
    </row>
    <row r="67" spans="6:6" x14ac:dyDescent="0.25">
      <c r="F67" s="16"/>
    </row>
    <row r="68" spans="6:6" x14ac:dyDescent="0.25">
      <c r="F68" s="16"/>
    </row>
    <row r="69" spans="6:6" x14ac:dyDescent="0.25">
      <c r="F69" s="16"/>
    </row>
    <row r="70" spans="6:6" x14ac:dyDescent="0.25">
      <c r="F70" s="16"/>
    </row>
    <row r="71" spans="6:6" x14ac:dyDescent="0.25">
      <c r="F71" s="16"/>
    </row>
    <row r="72" spans="6:6" x14ac:dyDescent="0.25">
      <c r="F72" s="16"/>
    </row>
    <row r="73" spans="6:6" x14ac:dyDescent="0.25">
      <c r="F73" s="16"/>
    </row>
    <row r="74" spans="6:6" x14ac:dyDescent="0.25">
      <c r="F74" s="16"/>
    </row>
    <row r="75" spans="6:6" x14ac:dyDescent="0.25">
      <c r="F75" s="16"/>
    </row>
    <row r="76" spans="6:6" x14ac:dyDescent="0.25">
      <c r="F76" s="16"/>
    </row>
    <row r="77" spans="6:6" x14ac:dyDescent="0.25">
      <c r="F77" s="16"/>
    </row>
    <row r="78" spans="6:6" x14ac:dyDescent="0.25">
      <c r="F78" s="16"/>
    </row>
    <row r="79" spans="6:6" x14ac:dyDescent="0.25">
      <c r="F79" s="16"/>
    </row>
    <row r="80" spans="6:6" x14ac:dyDescent="0.25">
      <c r="F80" s="16"/>
    </row>
    <row r="81" spans="6:6" x14ac:dyDescent="0.25">
      <c r="F81" s="16"/>
    </row>
    <row r="82" spans="6:6" x14ac:dyDescent="0.25">
      <c r="F82" s="16"/>
    </row>
    <row r="83" spans="6:6" x14ac:dyDescent="0.25">
      <c r="F83" s="16"/>
    </row>
    <row r="84" spans="6:6" x14ac:dyDescent="0.25">
      <c r="F84" s="16"/>
    </row>
    <row r="85" spans="6:6" x14ac:dyDescent="0.25">
      <c r="F85" s="16"/>
    </row>
    <row r="86" spans="6:6" x14ac:dyDescent="0.25">
      <c r="F86" s="16"/>
    </row>
    <row r="87" spans="6:6" x14ac:dyDescent="0.25">
      <c r="F87" s="16"/>
    </row>
    <row r="88" spans="6:6" x14ac:dyDescent="0.25">
      <c r="F88" s="16"/>
    </row>
    <row r="89" spans="6:6" x14ac:dyDescent="0.25">
      <c r="F89" s="16"/>
    </row>
    <row r="90" spans="6:6" x14ac:dyDescent="0.25">
      <c r="F90" s="16"/>
    </row>
    <row r="91" spans="6:6" x14ac:dyDescent="0.25">
      <c r="F91" s="1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RTBMS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2019-11-19T22:59:02Z</dcterms:modified>
</cp:coreProperties>
</file>